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'Foaie1'!$A$1:$U$28</definedName>
  </definedNames>
  <calcPr fullCalcOnLoad="1"/>
</workbook>
</file>

<file path=xl/sharedStrings.xml><?xml version="1.0" encoding="utf-8"?>
<sst xmlns="http://schemas.openxmlformats.org/spreadsheetml/2006/main" count="30" uniqueCount="29">
  <si>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</si>
  <si>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</si>
  <si>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</si>
  <si>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</si>
  <si>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</si>
  <si>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</si>
  <si>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</si>
  <si>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</si>
  <si>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</si>
  <si>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</si>
  <si>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</si>
  <si>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</si>
  <si>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TOTAL VALOARE CONTRACT PENTRU PERIOADA MAI-DEC  2022</t>
  </si>
  <si>
    <t>SITUATIA  SUMELOR AFERENTE PERIOADEI-MAI-DECEMBRIE 2022</t>
  </si>
  <si>
    <t>VAL CONTR LUNA MAI 2022</t>
  </si>
  <si>
    <t>VAL CONTR LUNA IUNIE 2022</t>
  </si>
  <si>
    <t>TOTAL VAL CONTR TRIM II 2022 (MAI-IUN 2022)</t>
  </si>
  <si>
    <t>VAL CONTR LUNA IULIE 2022</t>
  </si>
  <si>
    <t>VAL CONTR LUNA AUG 2022</t>
  </si>
  <si>
    <t>VAL CONTR LUNA SEP 2022</t>
  </si>
  <si>
    <t xml:space="preserve">TOTAL VAL CONTR TRIM III 2022 </t>
  </si>
  <si>
    <t>VAL CONTR LUNA OCT 2022</t>
  </si>
  <si>
    <t>VAL CONTR LUNA NOV 2022</t>
  </si>
  <si>
    <t>VAL CONTR LUNA DEC 2022</t>
  </si>
  <si>
    <t xml:space="preserve">TOTAL VAL CONTR TRIM IV 2022 </t>
  </si>
  <si>
    <t>TOTAL VAL CONTR IAN-DEC 2022</t>
  </si>
  <si>
    <t>valoare punct mai-dec 2022 criteriu consultatii</t>
  </si>
  <si>
    <t>valoare punct mai-dec 2022 criteriu servicii</t>
  </si>
  <si>
    <t xml:space="preserve">VALOARE  ALOCATA MAI-DECEMBRIE 2022 ACUPUNCTURA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</si>
</sst>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5">
      <selection activeCell="I23" sqref="I23"/>
    </sheetView>
  </sheetViews>
  <sheetFormatPr defaultColWidth="9.140625" defaultRowHeight="12.75"/>
  <cols>
    <col min="1" max="1" width="3.421875" style="39" customWidth="1"/>
    <col min="2" max="2" width="14.7109375" style="2" customWidth="1"/>
    <col min="3" max="3" width="8.8515625" style="2" customWidth="1"/>
    <col min="4" max="4" width="10.57421875" style="2" customWidth="1"/>
    <col min="5" max="5" width="13.00390625" style="2" customWidth="1"/>
    <col min="6" max="6" width="13.140625" style="2" customWidth="1"/>
    <col min="7" max="7" width="14.8515625" style="2" customWidth="1"/>
    <col min="8" max="8" width="13.57421875" style="2" customWidth="1"/>
    <col min="9" max="9" width="11.57421875" style="2" customWidth="1"/>
    <col min="10" max="11" width="10.57421875" style="39" customWidth="1"/>
    <col min="12" max="12" width="11.00390625" style="39" customWidth="1"/>
    <col min="13" max="13" width="10.28125" style="39" customWidth="1"/>
    <col min="14" max="14" width="10.57421875" style="39" customWidth="1"/>
    <col min="15" max="15" width="10.28125" style="39" customWidth="1"/>
    <col min="16" max="16" width="11.00390625" style="39" customWidth="1"/>
    <col min="17" max="17" width="10.421875" style="39" customWidth="1"/>
    <col min="18" max="18" width="10.8515625" style="39" customWidth="1"/>
    <col min="19" max="19" width="10.57421875" style="39" customWidth="1"/>
    <col min="20" max="20" width="10.421875" style="39" customWidth="1"/>
    <col min="21" max="21" width="17.28125" style="39" hidden="1" customWidth="1"/>
    <col min="22" max="16384" width="9.140625" style="39" customWidth="1"/>
  </cols>
  <sheetData>
    <row r="1" spans="1:9" ht="12.75">
      <c r="A1" s="2"/>
      <c r="C1" s="1"/>
      <c r="D1" s="1"/>
      <c r="F1" s="1"/>
      <c r="G1" s="1"/>
      <c r="H1" s="1"/>
      <c r="I1" s="1"/>
    </row>
    <row r="2" ht="12.75">
      <c r="A2" s="1"/>
    </row>
    <row r="3" spans="1:9" ht="20.25" customHeight="1">
      <c r="A3" s="1"/>
      <c r="B3" s="1"/>
      <c r="D3" s="1"/>
      <c r="E3" s="1"/>
      <c r="G3" s="1"/>
      <c r="H3" s="1"/>
      <c r="I3" s="1"/>
    </row>
    <row r="4" spans="1:9" ht="18">
      <c r="A4" s="6"/>
      <c r="B4" s="5"/>
      <c r="D4" s="10"/>
      <c r="E4" s="5"/>
      <c r="G4" s="5"/>
      <c r="I4" s="4"/>
    </row>
    <row r="5" spans="1:9" ht="12" customHeight="1">
      <c r="A5" s="6"/>
      <c r="B5" s="5"/>
      <c r="D5" s="10"/>
      <c r="E5" s="5"/>
      <c r="G5" s="5"/>
      <c r="H5" s="5"/>
      <c r="I5" s="5"/>
    </row>
    <row r="6" spans="5:9" ht="21.75" customHeight="1">
      <c r="E6" s="15"/>
      <c r="F6" s="4" t="s">
        <v>13</v>
      </c>
      <c r="G6" s="8"/>
      <c r="H6" s="5"/>
      <c r="I6" s="5"/>
    </row>
    <row r="7" spans="5:9" ht="18">
      <c r="E7" s="12"/>
      <c r="F7" s="4" t="s">
        <v>11</v>
      </c>
      <c r="G7" s="13"/>
      <c r="H7" s="13"/>
      <c r="I7" s="8"/>
    </row>
    <row r="8" spans="3:9" ht="18">
      <c r="C8" s="4"/>
      <c r="D8" s="4"/>
      <c r="E8" s="15"/>
      <c r="F8" s="7"/>
      <c r="G8" s="13"/>
      <c r="H8" s="13"/>
      <c r="I8" s="13"/>
    </row>
    <row r="9" spans="2:9" ht="18">
      <c r="B9" s="1"/>
      <c r="C9" s="12"/>
      <c r="D9" s="8"/>
      <c r="E9" s="15"/>
      <c r="F9" s="7"/>
      <c r="G9" s="11"/>
      <c r="H9" s="11"/>
      <c r="I9" s="11"/>
    </row>
    <row r="10" spans="1:2" ht="12.75">
      <c r="A10" s="1"/>
      <c r="B10" s="1"/>
    </row>
    <row r="11" spans="1:21" ht="105" customHeight="1">
      <c r="A11" s="20" t="s">
        <v>1</v>
      </c>
      <c r="B11" s="20" t="s">
        <v>0</v>
      </c>
      <c r="C11" s="20" t="s">
        <v>2</v>
      </c>
      <c r="D11" s="20" t="s">
        <v>10</v>
      </c>
      <c r="E11" s="20" t="s">
        <v>4</v>
      </c>
      <c r="F11" s="20" t="s">
        <v>3</v>
      </c>
      <c r="G11" s="20" t="s">
        <v>5</v>
      </c>
      <c r="H11" s="20" t="s">
        <v>3</v>
      </c>
      <c r="I11" s="33" t="s">
        <v>12</v>
      </c>
      <c r="J11" s="20" t="s">
        <v>14</v>
      </c>
      <c r="K11" s="20" t="s">
        <v>15</v>
      </c>
      <c r="L11" s="33" t="s">
        <v>16</v>
      </c>
      <c r="M11" s="20" t="s">
        <v>17</v>
      </c>
      <c r="N11" s="20" t="s">
        <v>18</v>
      </c>
      <c r="O11" s="20" t="s">
        <v>19</v>
      </c>
      <c r="P11" s="33" t="s">
        <v>20</v>
      </c>
      <c r="Q11" s="20" t="s">
        <v>21</v>
      </c>
      <c r="R11" s="20" t="s">
        <v>22</v>
      </c>
      <c r="S11" s="20" t="s">
        <v>23</v>
      </c>
      <c r="T11" s="33" t="s">
        <v>24</v>
      </c>
      <c r="U11" s="33" t="s">
        <v>25</v>
      </c>
    </row>
    <row r="12" spans="1:21" s="2" customFormat="1" ht="122.25" customHeight="1">
      <c r="A12" s="20">
        <v>1</v>
      </c>
      <c r="B12" s="34" t="s">
        <v>6</v>
      </c>
      <c r="C12" s="35">
        <v>160</v>
      </c>
      <c r="D12" s="35">
        <f>C12*4*4</f>
        <v>2560</v>
      </c>
      <c r="E12" s="35">
        <f>D12*13</f>
        <v>33280</v>
      </c>
      <c r="F12" s="35">
        <f>E12*$B$21</f>
        <v>102025</v>
      </c>
      <c r="G12" s="35">
        <f>C12*15*4*140</f>
        <v>1344000</v>
      </c>
      <c r="H12" s="35">
        <f>G12*$B$22</f>
        <v>102025</v>
      </c>
      <c r="I12" s="35">
        <f>F12+H12</f>
        <v>204050</v>
      </c>
      <c r="J12" s="35">
        <v>29157.1</v>
      </c>
      <c r="K12" s="35">
        <v>29157.1</v>
      </c>
      <c r="L12" s="35">
        <f>J12+K12</f>
        <v>58314.2</v>
      </c>
      <c r="M12" s="35">
        <v>29147.16</v>
      </c>
      <c r="N12" s="35">
        <v>29147.16</v>
      </c>
      <c r="O12" s="35">
        <v>29147.16</v>
      </c>
      <c r="P12" s="35">
        <f>M12+N12+O12</f>
        <v>87441.48</v>
      </c>
      <c r="Q12" s="35">
        <v>19431.44</v>
      </c>
      <c r="R12" s="35">
        <v>19431.44</v>
      </c>
      <c r="S12" s="35">
        <v>19431.44</v>
      </c>
      <c r="T12" s="35">
        <f>Q12+R12+S12</f>
        <v>58294.31999999999</v>
      </c>
      <c r="U12" s="35">
        <f>L12+P12+T12</f>
        <v>204050</v>
      </c>
    </row>
    <row r="13" spans="1:9" s="8" customFormat="1" ht="75" customHeight="1" hidden="1">
      <c r="A13" s="20"/>
      <c r="B13" s="20" t="s">
        <v>7</v>
      </c>
      <c r="C13" s="19"/>
      <c r="D13" s="19"/>
      <c r="E13" s="19">
        <f>SUM(E12:E12)</f>
        <v>33280</v>
      </c>
      <c r="F13" s="19">
        <f>SUM(F12:F12)</f>
        <v>102025</v>
      </c>
      <c r="G13" s="19">
        <f>SUM(G12:G12)</f>
        <v>1344000</v>
      </c>
      <c r="H13" s="19">
        <f>SUM(H12:H12)</f>
        <v>102025</v>
      </c>
      <c r="I13" s="19">
        <f>SUM(I12:I12)</f>
        <v>204050</v>
      </c>
    </row>
    <row r="14" spans="1:9" s="8" customFormat="1" ht="24" customHeight="1">
      <c r="A14" s="23"/>
      <c r="B14" s="23"/>
      <c r="C14" s="24"/>
      <c r="D14" s="24"/>
      <c r="E14" s="24"/>
      <c r="F14" s="24"/>
      <c r="G14" s="24"/>
      <c r="H14" s="24"/>
      <c r="I14" s="24"/>
    </row>
    <row r="15" spans="1:9" s="8" customFormat="1" ht="16.5" customHeight="1">
      <c r="A15" s="23"/>
      <c r="B15" s="31"/>
      <c r="C15" s="28"/>
      <c r="D15" s="6"/>
      <c r="E15" s="24"/>
      <c r="F15" s="24"/>
      <c r="G15" s="24"/>
      <c r="H15" s="24"/>
      <c r="I15" s="24"/>
    </row>
    <row r="16" spans="1:9" s="8" customFormat="1" ht="16.5" customHeight="1">
      <c r="A16" s="23"/>
      <c r="B16" s="31"/>
      <c r="C16" s="28"/>
      <c r="D16" s="6"/>
      <c r="E16" s="24"/>
      <c r="F16" s="24"/>
      <c r="G16" s="24"/>
      <c r="H16" s="24"/>
      <c r="I16" s="24"/>
    </row>
    <row r="17" spans="1:10" s="2" customFormat="1" ht="22.5" customHeight="1">
      <c r="A17" s="23"/>
      <c r="B17" s="36">
        <v>204050</v>
      </c>
      <c r="C17" s="25" t="s">
        <v>28</v>
      </c>
      <c r="D17" s="17"/>
      <c r="E17" s="17"/>
      <c r="F17" s="17"/>
      <c r="G17" s="17"/>
      <c r="H17" s="8"/>
      <c r="I17" s="8"/>
      <c r="J17" s="1"/>
    </row>
    <row r="18" spans="1:7" s="8" customFormat="1" ht="21.75" customHeight="1">
      <c r="A18" s="23"/>
      <c r="B18" s="16"/>
      <c r="C18" s="25"/>
      <c r="D18" s="17"/>
      <c r="E18" s="17"/>
      <c r="F18" s="17"/>
      <c r="G18" s="17"/>
    </row>
    <row r="19" spans="1:9" ht="15.75">
      <c r="A19" s="3"/>
      <c r="B19" s="16">
        <f>B17/2</f>
        <v>102025</v>
      </c>
      <c r="C19" s="14" t="s">
        <v>8</v>
      </c>
      <c r="D19" s="7"/>
      <c r="E19" s="7"/>
      <c r="F19" s="7"/>
      <c r="G19" s="37"/>
      <c r="H19" s="30"/>
      <c r="I19" s="8"/>
    </row>
    <row r="20" spans="1:9" ht="15.75">
      <c r="A20" s="3"/>
      <c r="B20" s="16">
        <f>B17/2</f>
        <v>102025</v>
      </c>
      <c r="C20" s="14" t="s">
        <v>9</v>
      </c>
      <c r="D20" s="8"/>
      <c r="E20" s="8"/>
      <c r="F20" s="8"/>
      <c r="G20" s="8"/>
      <c r="H20" s="22"/>
      <c r="I20" s="3"/>
    </row>
    <row r="21" spans="1:9" ht="15.75">
      <c r="A21" s="3"/>
      <c r="B21" s="29">
        <f>B20/E13</f>
        <v>3.065655048076923</v>
      </c>
      <c r="C21" s="14" t="s">
        <v>26</v>
      </c>
      <c r="D21" s="8"/>
      <c r="E21" s="8"/>
      <c r="F21" s="8"/>
      <c r="G21" s="8"/>
      <c r="H21" s="22"/>
      <c r="I21" s="21"/>
    </row>
    <row r="22" spans="1:9" ht="15.75">
      <c r="A22" s="3"/>
      <c r="B22" s="29">
        <f>B20/G13</f>
        <v>0.07591145833333333</v>
      </c>
      <c r="C22" s="14" t="s">
        <v>27</v>
      </c>
      <c r="D22" s="8"/>
      <c r="E22" s="8"/>
      <c r="F22" s="18"/>
      <c r="G22" s="8"/>
      <c r="H22" s="22"/>
      <c r="I22" s="21"/>
    </row>
    <row r="23" spans="1:8" ht="15.75">
      <c r="A23" s="2"/>
      <c r="C23" s="40"/>
      <c r="G23" s="38"/>
      <c r="H23" s="22"/>
    </row>
    <row r="24" spans="1:7" ht="18.75" customHeight="1">
      <c r="A24" s="2"/>
      <c r="B24" s="27"/>
      <c r="F24" s="26"/>
      <c r="G24" s="26"/>
    </row>
    <row r="25" spans="1:7" ht="15.75">
      <c r="A25" s="2"/>
      <c r="B25" s="28"/>
      <c r="E25" s="27"/>
      <c r="G25" s="27"/>
    </row>
    <row r="26" spans="1:7" ht="15.75">
      <c r="A26" s="2"/>
      <c r="B26" s="28"/>
      <c r="E26" s="27"/>
      <c r="G26" s="27"/>
    </row>
    <row r="27" spans="1:7" ht="15.75">
      <c r="A27" s="2"/>
      <c r="E27" s="27"/>
      <c r="G27" s="32"/>
    </row>
    <row r="28" s="2" customFormat="1" ht="15.75" customHeight="1"/>
    <row r="29" s="2" customFormat="1" ht="12.75"/>
    <row r="30" s="2" customFormat="1" ht="12.75"/>
    <row r="31" spans="3:9" s="2" customFormat="1" ht="12.75">
      <c r="C31" s="9"/>
      <c r="D31" s="9"/>
      <c r="E31" s="9"/>
      <c r="F31" s="9"/>
      <c r="H31" s="9"/>
      <c r="I31" s="9"/>
    </row>
    <row r="32" s="2" customFormat="1" ht="12.75"/>
    <row r="33" ht="12.75">
      <c r="A33" s="2"/>
    </row>
    <row r="34" ht="12.75">
      <c r="A34" s="2"/>
    </row>
    <row r="35" spans="1:9" ht="12.75">
      <c r="A35" s="2"/>
      <c r="B35" s="41"/>
      <c r="C35" s="41"/>
      <c r="D35" s="41"/>
      <c r="E35" s="41"/>
      <c r="F35" s="41"/>
      <c r="G35" s="41"/>
      <c r="H35" s="41"/>
      <c r="I35" s="41"/>
    </row>
    <row r="36" ht="12.75">
      <c r="A36" s="2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3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2022-05-06T08:16:45Z</cp:lastPrinted>
  <dcterms:created xsi:type="dcterms:W3CDTF">2008-04-09T11:23:43Z</dcterms:created>
  <dcterms:modified xsi:type="dcterms:W3CDTF">2022-06-06T08:18:56Z</dcterms:modified>
  <cp:category/>
  <cp:version/>
  <cp:contentType/>
  <cp:contentStatus/>
</cp:coreProperties>
</file>